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2019'!$B$3:$L$6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0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0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D5" i="1"/>
  <c r="K5" i="1"/>
  <c r="D6" i="1"/>
  <c r="K6" i="1"/>
  <c r="J2" i="1"/>
  <c r="A6" i="1" l="1"/>
  <c r="A5" i="1"/>
  <c r="L5" i="1"/>
  <c r="A4" i="1"/>
  <c r="L6" i="1"/>
  <c r="L4" i="1"/>
</calcChain>
</file>

<file path=xl/sharedStrings.xml><?xml version="1.0" encoding="utf-8"?>
<sst xmlns="http://schemas.openxmlformats.org/spreadsheetml/2006/main" count="32" uniqueCount="20">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</sst>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tabSelected="1" zoomScale="80" zoomScaleNormal="80" workbookViewId="0">
      <pane ySplit="3" topLeftCell="A4" activePane="bottomLeft" state="frozen"/>
      <selection pane="bottomLeft" activeCell="F8" sqref="F8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-133878.1</v>
      </c>
    </row>
    <row r="3" spans="1:12" s="19" customFormat="1" ht="31.5" customHeight="1" x14ac:dyDescent="0.25">
      <c r="A3" s="32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1" t="str">
        <f t="shared" ref="A4:A5" si="0">IF(K4="NÃO ENCONTRADO",0,RIGHT(D4,4))</f>
        <v>2019</v>
      </c>
      <c r="B4" s="20" t="s">
        <v>16</v>
      </c>
      <c r="C4" s="20" t="s">
        <v>14</v>
      </c>
      <c r="D4" s="21" t="str">
        <f t="shared" ref="D4:D5" si="1">TEXT(E4,"mmm/aaaa")</f>
        <v>mar/2019</v>
      </c>
      <c r="E4" s="22">
        <v>43537</v>
      </c>
      <c r="F4" s="20" t="s">
        <v>17</v>
      </c>
      <c r="G4" s="20" t="s">
        <v>15</v>
      </c>
      <c r="H4" s="23" t="s">
        <v>18</v>
      </c>
      <c r="I4" s="23" t="s">
        <v>19</v>
      </c>
      <c r="J4" s="24">
        <v>-105887.72</v>
      </c>
      <c r="K4" s="25" t="str">
        <f>IFERROR(IFERROR(VLOOKUP(I4,'[5]DE-PARA'!B:D,3,0),VLOOKUP(I4,'[5]DE-PARA'!C:D,2,0)),"NÃO ENCONTRADO")</f>
        <v>Reembolso de Rateios(-)</v>
      </c>
      <c r="L4" s="7" t="str">
        <f>VLOOKUP(K4,'[5]Base -Receita-Despesa'!$B:$AS,1,FALSE)</f>
        <v>Reembolso de Rateios(-)</v>
      </c>
    </row>
    <row r="5" spans="1:12" ht="15" customHeight="1" x14ac:dyDescent="0.25">
      <c r="A5" s="31" t="str">
        <f t="shared" si="0"/>
        <v>2019</v>
      </c>
      <c r="B5" s="20" t="s">
        <v>16</v>
      </c>
      <c r="C5" s="20" t="s">
        <v>14</v>
      </c>
      <c r="D5" s="21" t="str">
        <f t="shared" si="1"/>
        <v>mar/2019</v>
      </c>
      <c r="E5" s="22">
        <v>43538</v>
      </c>
      <c r="F5" s="20" t="s">
        <v>17</v>
      </c>
      <c r="G5" s="20" t="s">
        <v>15</v>
      </c>
      <c r="H5" s="23" t="s">
        <v>18</v>
      </c>
      <c r="I5" s="23" t="s">
        <v>19</v>
      </c>
      <c r="J5" s="24">
        <v>-29475.73</v>
      </c>
      <c r="K5" s="25" t="str">
        <f>IFERROR(IFERROR(VLOOKUP(I5,'[5]DE-PARA'!B:D,3,0),VLOOKUP(I5,'[5]DE-PARA'!C:D,2,0)),"NÃO ENCONTRADO")</f>
        <v>Reembolso de Rateios(-)</v>
      </c>
      <c r="L5" s="7" t="str">
        <f>VLOOKUP(K5,'[5]Base -Receita-Despesa'!$B:$AS,1,FALSE)</f>
        <v>Reembolso de Rateios(-)</v>
      </c>
    </row>
    <row r="6" spans="1:12" ht="15" customHeight="1" x14ac:dyDescent="0.25">
      <c r="A6" s="31" t="str">
        <f t="shared" ref="A6" si="2">IF(K6="NÃO ENCONTRADO",0,RIGHT(D6,4))</f>
        <v>2019</v>
      </c>
      <c r="B6" s="20" t="s">
        <v>16</v>
      </c>
      <c r="C6" s="20" t="s">
        <v>14</v>
      </c>
      <c r="D6" s="21" t="str">
        <f t="shared" ref="D6" si="3">TEXT(E6,"mmm/aaaa")</f>
        <v>mar/2019</v>
      </c>
      <c r="E6" s="22">
        <v>43553</v>
      </c>
      <c r="F6" s="20" t="s">
        <v>17</v>
      </c>
      <c r="G6" s="20" t="s">
        <v>15</v>
      </c>
      <c r="H6" s="23" t="s">
        <v>18</v>
      </c>
      <c r="I6" s="23" t="s">
        <v>19</v>
      </c>
      <c r="J6" s="24">
        <v>1485.35</v>
      </c>
      <c r="K6" s="25" t="str">
        <f>IFERROR(IFERROR(VLOOKUP(I6,'[5]DE-PARA'!B:D,3,0),VLOOKUP(I6,'[5]DE-PARA'!C:D,2,0)),"NÃO ENCONTRADO")</f>
        <v>Reembolso de Rateios(-)</v>
      </c>
      <c r="L6" s="7" t="str">
        <f>VLOOKUP(K6,'[5]Base -Receita-Despesa'!$B:$AS,1,FALSE)</f>
        <v>Reembolso de Rateios(-)</v>
      </c>
    </row>
  </sheetData>
  <autoFilter ref="B3:L6"/>
  <conditionalFormatting sqref="K4:K6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I7:I1048576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DOCID-2020503232-2450952</_dlc_DocId>
    <_dlc_DocIdUrl xmlns="c1178b72-d3f5-4356-be28-21acd058a982">
      <Url>https://ibghorg.sharepoint.com/documentos/_layouts/15/DocIdRedir.aspx?ID=DOCID-2020503232-2450952</Url>
      <Description>DOCID-2020503232-2450952</Description>
    </_dlc_DocIdUrl>
  </documentManagement>
</p:properties>
</file>

<file path=customXml/itemProps1.xml><?xml version="1.0" encoding="utf-8"?>
<ds:datastoreItem xmlns:ds="http://schemas.openxmlformats.org/officeDocument/2006/customXml" ds:itemID="{6EADE27C-3C15-41D7-B382-5C327091E077}"/>
</file>

<file path=customXml/itemProps2.xml><?xml version="1.0" encoding="utf-8"?>
<ds:datastoreItem xmlns:ds="http://schemas.openxmlformats.org/officeDocument/2006/customXml" ds:itemID="{AEF1A392-B34E-4BE8-8460-B9B77C4BDB65}"/>
</file>

<file path=customXml/itemProps3.xml><?xml version="1.0" encoding="utf-8"?>
<ds:datastoreItem xmlns:ds="http://schemas.openxmlformats.org/officeDocument/2006/customXml" ds:itemID="{E9A1A2EC-CDEC-4A7B-8A97-711F06678BBF}"/>
</file>

<file path=customXml/itemProps4.xml><?xml version="1.0" encoding="utf-8"?>
<ds:datastoreItem xmlns:ds="http://schemas.openxmlformats.org/officeDocument/2006/customXml" ds:itemID="{E2F16DDA-8724-42BF-B214-07869EA2B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2022-09-19T13:45:10Z</cp:lastPrinted>
  <dcterms:created xsi:type="dcterms:W3CDTF">2022-09-19T13:26:40Z</dcterms:created>
  <dcterms:modified xsi:type="dcterms:W3CDTF">2022-09-19T13:55:54Z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9084f4f8-4751-4089-9307-b4ecda6ca236</vt:lpwstr>
  </property>
</Properties>
</file>