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FLUXO DE CAIXA HURSO\2019\"/>
    </mc:Choice>
  </mc:AlternateContent>
  <bookViews>
    <workbookView xWindow="0" yWindow="0" windowWidth="20490" windowHeight="7650"/>
  </bookViews>
  <sheets>
    <sheet name="DESP EXECUTORA HURSO 201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'DESP EXECUTORA HURSO 2019'!$B$3:$L$5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[1]!Tabela2[DESCRIÇÃO]</definedName>
    <definedName name="Descrição8">[1]!Tabela2[DESCRIÇÃO]</definedName>
    <definedName name="DiasESemanas" localSheetId="0">{0,1,2,3,4,5,6} + {0;1;2;3;4;5}*7</definedName>
    <definedName name="DiasESemanas">{0,1,2,3,4,5,6} + {0;1;2;3;4;5}*7</definedName>
    <definedName name="Empresa">[1]!Tabela2[EMPRESA]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'[3]Gera Arquivo'!$N$2:$N$181</definedName>
    <definedName name="tcr" localSheetId="0">#REF!</definedName>
    <definedName name="tcr">#REF!</definedName>
    <definedName name="títulos">[4]Orçamento!$B$9:$F$9,[4]Orçamento!$B$22:$F$22,[4]Orçamento!$B$36:$E$36,[4]Orçamento!$F$36,[4]Orçamento!$B$42:$F$42,[4]Orçamento!$B$49:$F$49,[4]Orçamento!$B$55:$F$55,[4]Orçamento!$B$64:$F$64,[4]Orçamento!$B$70:$F$70,[4]Orçamento!$B$77:$F$77,[4]Orçamento!$B$85:$F$85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K4" i="1"/>
  <c r="D5" i="1"/>
  <c r="K5" i="1"/>
  <c r="J2" i="1"/>
  <c r="A5" i="1" l="1"/>
  <c r="L5" i="1"/>
  <c r="A4" i="1"/>
  <c r="L4" i="1"/>
</calcChain>
</file>

<file path=xl/sharedStrings.xml><?xml version="1.0" encoding="utf-8"?>
<sst xmlns="http://schemas.openxmlformats.org/spreadsheetml/2006/main" count="26" uniqueCount="20">
  <si>
    <t>Banco de Dados Realizado</t>
  </si>
  <si>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</si>
  <si>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</si>
  <si>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</si>
  <si>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</si>
  <si>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</si>
  <si>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</si>
  <si>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</si>
  <si>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</si>
  <si>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</si>
  <si>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</si>
  <si>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</si>
  <si>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</si>
  <si>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</si>
  <si>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HURSO</t>
  </si>
  <si>
    <t>01.01</t>
  </si>
  <si>
    <t>554-5</t>
  </si>
  <si>
    <t>TRANSFERENCIA</t>
  </si>
  <si>
    <t>DESPESAS ADMINISTRATIVA DA EXECUTORA</t>
  </si>
  <si>
    <t>( - ) Despesas Adm da executora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</si>
</sst>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2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1" applyNumberFormat="1" applyFont="1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2" fillId="0" borderId="0" xfId="2"/>
    <xf numFmtId="0" fontId="2" fillId="0" borderId="3" xfId="2" applyBorder="1" applyAlignment="1">
      <alignment horizontal="center"/>
    </xf>
    <xf numFmtId="14" fontId="4" fillId="0" borderId="0" xfId="2" applyNumberFormat="1" applyFont="1" applyAlignment="1">
      <alignment horizontal="center"/>
    </xf>
    <xf numFmtId="43" fontId="7" fillId="0" borderId="0" xfId="3" applyFont="1" applyFill="1" applyBorder="1" applyAlignment="1">
      <alignment horizontal="center"/>
    </xf>
    <xf numFmtId="43" fontId="3" fillId="0" borderId="0" xfId="3" applyFont="1" applyFill="1" applyBorder="1" applyAlignment="1">
      <alignment horizontal="center"/>
    </xf>
    <xf numFmtId="0" fontId="3" fillId="2" borderId="4" xfId="2" applyFont="1" applyFill="1" applyBorder="1" applyAlignment="1">
      <alignment horizontal="left" vertical="center"/>
    </xf>
    <xf numFmtId="43" fontId="3" fillId="2" borderId="5" xfId="3" applyFont="1" applyFill="1" applyBorder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left" vertical="center" wrapText="1"/>
    </xf>
    <xf numFmtId="14" fontId="3" fillId="2" borderId="7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2" fillId="0" borderId="0" xfId="2" applyAlignment="1">
      <alignment vertical="center"/>
    </xf>
    <xf numFmtId="0" fontId="6" fillId="0" borderId="2" xfId="0" applyFont="1" applyBorder="1" applyAlignment="1">
      <alignment horizontal="center"/>
    </xf>
    <xf numFmtId="0" fontId="2" fillId="0" borderId="2" xfId="2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8" fillId="0" borderId="0" xfId="2" applyFont="1" applyFill="1"/>
    <xf numFmtId="0" fontId="2" fillId="0" borderId="2" xfId="2" applyFill="1" applyBorder="1" applyAlignment="1">
      <alignment horizontal="center"/>
    </xf>
    <xf numFmtId="0" fontId="2" fillId="0" borderId="2" xfId="2" applyFill="1" applyBorder="1" applyAlignment="1">
      <alignment horizontal="left"/>
    </xf>
    <xf numFmtId="14" fontId="2" fillId="0" borderId="2" xfId="2" applyNumberFormat="1" applyFill="1" applyBorder="1" applyAlignment="1">
      <alignment horizontal="center"/>
    </xf>
    <xf numFmtId="0" fontId="2" fillId="0" borderId="2" xfId="2" applyFill="1" applyBorder="1"/>
    <xf numFmtId="43" fontId="0" fillId="0" borderId="2" xfId="3" applyFont="1" applyFill="1" applyBorder="1"/>
    <xf numFmtId="0" fontId="5" fillId="0" borderId="0" xfId="2" applyFont="1"/>
    <xf numFmtId="0" fontId="5" fillId="0" borderId="0" xfId="2" applyFont="1" applyAlignment="1">
      <alignment vertical="center"/>
    </xf>
  </cellXfs>
  <cellStyles count="4">
    <cellStyle name="Normal" xfId="0" builtinId="0"/>
    <cellStyle name="Normal 7" xfId="2"/>
    <cellStyle name="Vírgula" xfId="1" builtinId="3"/>
    <cellStyle name="Vírgula 5" xfId="3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4" y="63501"/>
          <a:ext cx="719667" cy="357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02.2021%20-%20Fluxo%20de%20Ca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HURSO - Saldos Bancários"/>
      <sheetName val="Conciliação Bancária 2016.17.18"/>
      <sheetName val="6.5 - PESSOAL"/>
      <sheetName val="DE-PARA"/>
    </sheetNames>
    <sheetDataSet>
      <sheetData sheetId="0"/>
      <sheetData sheetId="1">
        <row r="1">
          <cell r="C1">
            <v>42736</v>
          </cell>
          <cell r="D1">
            <v>42767</v>
          </cell>
          <cell r="E1">
            <v>42795</v>
          </cell>
          <cell r="F1">
            <v>42826</v>
          </cell>
          <cell r="G1">
            <v>42856</v>
          </cell>
          <cell r="H1">
            <v>42887</v>
          </cell>
          <cell r="I1">
            <v>42917</v>
          </cell>
          <cell r="J1">
            <v>42948</v>
          </cell>
          <cell r="K1">
            <v>42979</v>
          </cell>
          <cell r="L1">
            <v>43009</v>
          </cell>
          <cell r="M1">
            <v>43040</v>
          </cell>
          <cell r="N1">
            <v>43070</v>
          </cell>
        </row>
        <row r="2">
          <cell r="L2" t="str">
            <v>Referência: Jan a Dez /</v>
          </cell>
          <cell r="Z2" t="str">
            <v>Referência: Jan a Dez /</v>
          </cell>
          <cell r="AO2" t="str">
            <v>Referência: Jan a Dez /2019</v>
          </cell>
        </row>
        <row r="3">
          <cell r="B3" t="str">
            <v>PRESTAÇÃO DE CONTAS INST. IBGH/HURSO</v>
          </cell>
          <cell r="AF3">
            <v>2019</v>
          </cell>
        </row>
        <row r="5">
          <cell r="C5" t="str">
            <v>jan/2017</v>
          </cell>
          <cell r="D5" t="str">
            <v>fev/2017</v>
          </cell>
          <cell r="E5" t="str">
            <v>mar/2017</v>
          </cell>
          <cell r="F5" t="str">
            <v>abr/2017</v>
          </cell>
          <cell r="G5" t="str">
            <v>mai/2017</v>
          </cell>
          <cell r="H5" t="str">
            <v>jun/2017</v>
          </cell>
          <cell r="I5" t="str">
            <v>jul/2017</v>
          </cell>
          <cell r="J5" t="str">
            <v>ago/2017</v>
          </cell>
          <cell r="K5" t="str">
            <v>set/2017</v>
          </cell>
          <cell r="L5" t="str">
            <v>out/2017</v>
          </cell>
          <cell r="M5" t="str">
            <v>nov/2017</v>
          </cell>
          <cell r="N5" t="str">
            <v>dez/2017</v>
          </cell>
          <cell r="Q5" t="str">
            <v>jan/2018</v>
          </cell>
          <cell r="R5" t="str">
            <v>fev/2018</v>
          </cell>
          <cell r="S5" t="str">
            <v>mar/2018</v>
          </cell>
          <cell r="T5" t="str">
            <v>abr/2018</v>
          </cell>
          <cell r="U5" t="str">
            <v>mai/2018</v>
          </cell>
          <cell r="V5" t="str">
            <v>jun/2018</v>
          </cell>
          <cell r="W5" t="str">
            <v>jul/2018</v>
          </cell>
          <cell r="X5" t="str">
            <v>ago/2018</v>
          </cell>
          <cell r="Y5" t="str">
            <v>set/2018</v>
          </cell>
          <cell r="Z5" t="str">
            <v>out/2018</v>
          </cell>
          <cell r="AA5" t="str">
            <v>nov/2018</v>
          </cell>
          <cell r="AB5" t="str">
            <v>dez/2018</v>
          </cell>
          <cell r="AF5" t="str">
            <v>jan/2019</v>
          </cell>
          <cell r="AG5" t="str">
            <v>fev/2019</v>
          </cell>
          <cell r="AH5" t="str">
            <v>mar/2019</v>
          </cell>
          <cell r="AI5" t="str">
            <v>abr/2019</v>
          </cell>
          <cell r="AJ5" t="str">
            <v>mai/2019</v>
          </cell>
          <cell r="AK5" t="str">
            <v>jun/2019</v>
          </cell>
          <cell r="AL5" t="str">
            <v>jul/2019</v>
          </cell>
          <cell r="AM5" t="str">
            <v>ago/2019</v>
          </cell>
          <cell r="AN5" t="str">
            <v>set/2019</v>
          </cell>
          <cell r="AO5" t="str">
            <v>out/2019</v>
          </cell>
          <cell r="AP5" t="str">
            <v>nov/2019</v>
          </cell>
          <cell r="AQ5" t="str">
            <v>dez/2019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Q8">
            <v>375.62</v>
          </cell>
          <cell r="R8">
            <v>289721.28999999998</v>
          </cell>
          <cell r="S8">
            <v>2502688.16</v>
          </cell>
          <cell r="T8">
            <v>3095095.2600000002</v>
          </cell>
          <cell r="U8">
            <v>2026639.81</v>
          </cell>
          <cell r="V8">
            <v>1415788.6500000001</v>
          </cell>
          <cell r="W8">
            <v>221285.75</v>
          </cell>
          <cell r="X8">
            <v>149148.44</v>
          </cell>
          <cell r="Y8">
            <v>662871.29</v>
          </cell>
          <cell r="Z8">
            <v>537114.06999999995</v>
          </cell>
          <cell r="AA8">
            <v>1705513.36</v>
          </cell>
          <cell r="AB8">
            <v>1718419.3699999999</v>
          </cell>
          <cell r="AC8">
            <v>1718419.3699999999</v>
          </cell>
          <cell r="AD8">
            <v>1</v>
          </cell>
          <cell r="AF8">
            <v>15528.17</v>
          </cell>
          <cell r="AG8">
            <v>6006.7</v>
          </cell>
          <cell r="AH8">
            <v>5597.62</v>
          </cell>
          <cell r="AI8">
            <v>4507.5</v>
          </cell>
          <cell r="AJ8">
            <v>469320.67</v>
          </cell>
          <cell r="AK8">
            <v>1550351.67</v>
          </cell>
          <cell r="AL8">
            <v>4507.5</v>
          </cell>
          <cell r="AM8">
            <v>4507.5</v>
          </cell>
          <cell r="AN8">
            <v>4507.5</v>
          </cell>
          <cell r="AO8">
            <v>4507.5</v>
          </cell>
          <cell r="AP8">
            <v>482060.73</v>
          </cell>
          <cell r="AQ8">
            <v>829656.17</v>
          </cell>
          <cell r="AR8">
            <v>829656.17</v>
          </cell>
          <cell r="AS8">
            <v>0.22677901187757757</v>
          </cell>
        </row>
        <row r="9">
          <cell r="B9" t="str">
            <v>Banco Conta Aplicação Financeira (*)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1773159.85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31324.29</v>
          </cell>
          <cell r="Z9">
            <v>1141.49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F9">
            <v>0</v>
          </cell>
          <cell r="AG9">
            <v>592890.20000000007</v>
          </cell>
          <cell r="AH9">
            <v>560947.92000000004</v>
          </cell>
          <cell r="AI9">
            <v>366702.27</v>
          </cell>
          <cell r="AJ9">
            <v>1500050.88</v>
          </cell>
          <cell r="AK9">
            <v>502736.25</v>
          </cell>
          <cell r="AL9">
            <v>2969549.1100000003</v>
          </cell>
          <cell r="AM9">
            <v>2034148.08</v>
          </cell>
          <cell r="AN9">
            <v>2428541.09</v>
          </cell>
          <cell r="AO9">
            <v>4524362.17</v>
          </cell>
          <cell r="AP9">
            <v>3672215.9699999997</v>
          </cell>
          <cell r="AQ9">
            <v>2828778.37</v>
          </cell>
          <cell r="AR9">
            <v>2828778.37</v>
          </cell>
          <cell r="AS9">
            <v>0.77322098812242246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1773535.4700000002</v>
          </cell>
          <cell r="R14">
            <v>289721.28999999998</v>
          </cell>
          <cell r="S14">
            <v>2502688.16</v>
          </cell>
          <cell r="T14">
            <v>3095095.2600000002</v>
          </cell>
          <cell r="U14">
            <v>2026639.81</v>
          </cell>
          <cell r="V14">
            <v>1415788.6500000001</v>
          </cell>
          <cell r="W14">
            <v>221285.75</v>
          </cell>
          <cell r="X14">
            <v>149148.44</v>
          </cell>
          <cell r="Y14">
            <v>694195.58000000007</v>
          </cell>
          <cell r="Z14">
            <v>538255.55999999994</v>
          </cell>
          <cell r="AA14">
            <v>1705513.36</v>
          </cell>
          <cell r="AB14">
            <v>1718419.3699999999</v>
          </cell>
          <cell r="AC14">
            <v>1718419.3699999999</v>
          </cell>
          <cell r="AD14">
            <v>1</v>
          </cell>
          <cell r="AF14">
            <v>15528.17</v>
          </cell>
          <cell r="AG14">
            <v>598896.9</v>
          </cell>
          <cell r="AH14">
            <v>566545.54</v>
          </cell>
          <cell r="AI14">
            <v>371209.77</v>
          </cell>
          <cell r="AJ14">
            <v>1969371.5499999998</v>
          </cell>
          <cell r="AK14">
            <v>2053087.92</v>
          </cell>
          <cell r="AL14">
            <v>2974056.6100000003</v>
          </cell>
          <cell r="AM14">
            <v>2038655.58</v>
          </cell>
          <cell r="AN14">
            <v>2433048.59</v>
          </cell>
          <cell r="AO14">
            <v>4528869.67</v>
          </cell>
          <cell r="AP14">
            <v>4154276.6999999997</v>
          </cell>
          <cell r="AQ14">
            <v>3658434.54</v>
          </cell>
          <cell r="AR14">
            <v>3658434.54</v>
          </cell>
          <cell r="AS14">
            <v>1</v>
          </cell>
        </row>
        <row r="15">
          <cell r="B15" t="str">
            <v>ENTRADAS EM CONTA CORRENTE</v>
          </cell>
          <cell r="C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1823533.6199999999</v>
          </cell>
          <cell r="O17">
            <v>1823533.6199999999</v>
          </cell>
          <cell r="Q17">
            <v>0</v>
          </cell>
          <cell r="R17">
            <v>4647385.08</v>
          </cell>
          <cell r="S17">
            <v>4174877.1899999995</v>
          </cell>
          <cell r="T17">
            <v>2204073.71</v>
          </cell>
          <cell r="U17">
            <v>2537093.36</v>
          </cell>
          <cell r="V17">
            <v>1827748.13</v>
          </cell>
          <cell r="W17">
            <v>3214536.86</v>
          </cell>
          <cell r="X17">
            <v>3640695.5</v>
          </cell>
          <cell r="Y17">
            <v>2600000</v>
          </cell>
          <cell r="Z17">
            <v>5500000</v>
          </cell>
          <cell r="AA17">
            <v>2863738.38</v>
          </cell>
          <cell r="AB17">
            <v>605165.18999999994</v>
          </cell>
          <cell r="AC17">
            <v>33815313.399999999</v>
          </cell>
          <cell r="AD17">
            <v>0.9991702664434865</v>
          </cell>
          <cell r="AF17">
            <v>1707405.57</v>
          </cell>
          <cell r="AG17">
            <v>3307355.64</v>
          </cell>
          <cell r="AH17">
            <v>3071238.94</v>
          </cell>
          <cell r="AI17">
            <v>3428437.43</v>
          </cell>
          <cell r="AJ17">
            <v>3742161.1399999997</v>
          </cell>
          <cell r="AK17">
            <v>6097510.7400000002</v>
          </cell>
          <cell r="AL17">
            <v>3355671.26</v>
          </cell>
          <cell r="AM17">
            <v>4158385.5600000005</v>
          </cell>
          <cell r="AN17">
            <v>5629085.2199999997</v>
          </cell>
          <cell r="AO17">
            <v>3393198.41</v>
          </cell>
          <cell r="AP17">
            <v>3403060.1</v>
          </cell>
          <cell r="AQ17">
            <v>221247.8</v>
          </cell>
          <cell r="AR17">
            <v>41514757.809999995</v>
          </cell>
          <cell r="AS17">
            <v>0.99962706216581843</v>
          </cell>
        </row>
        <row r="18">
          <cell r="B18" t="str">
            <v>Rendimentos sobre Aplicações Financeiras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1471.69</v>
          </cell>
          <cell r="O18">
            <v>1471.69</v>
          </cell>
          <cell r="Q18">
            <v>3939.19</v>
          </cell>
          <cell r="R18">
            <v>5927.2</v>
          </cell>
          <cell r="S18">
            <v>5721.5</v>
          </cell>
          <cell r="T18">
            <v>7757.7199999999993</v>
          </cell>
          <cell r="U18">
            <v>2254.56</v>
          </cell>
          <cell r="V18">
            <v>674.53</v>
          </cell>
          <cell r="W18">
            <v>230.32</v>
          </cell>
          <cell r="X18">
            <v>39.08</v>
          </cell>
          <cell r="Y18">
            <v>7.25</v>
          </cell>
          <cell r="Z18">
            <v>493.01</v>
          </cell>
          <cell r="AA18">
            <v>843.51</v>
          </cell>
          <cell r="AB18">
            <v>193.13</v>
          </cell>
          <cell r="AC18">
            <v>28081</v>
          </cell>
          <cell r="AD18">
            <v>8.2973355651346848E-4</v>
          </cell>
          <cell r="AF18">
            <v>17.940000000000001</v>
          </cell>
          <cell r="AG18">
            <v>252.34</v>
          </cell>
          <cell r="AH18">
            <v>-1.34</v>
          </cell>
          <cell r="AI18">
            <v>33.07</v>
          </cell>
          <cell r="AJ18">
            <v>208.77</v>
          </cell>
          <cell r="AK18">
            <v>181.84</v>
          </cell>
          <cell r="AL18">
            <v>439.06</v>
          </cell>
          <cell r="AM18">
            <v>348.71</v>
          </cell>
          <cell r="AN18">
            <v>947.26</v>
          </cell>
          <cell r="AO18">
            <v>8294.4600000000009</v>
          </cell>
          <cell r="AP18">
            <v>3722.88</v>
          </cell>
          <cell r="AQ18">
            <v>1043.21</v>
          </cell>
          <cell r="AR18">
            <v>15488.2</v>
          </cell>
          <cell r="AS18">
            <v>3.7293783418163777E-4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1825005.3099999998</v>
          </cell>
          <cell r="O23">
            <v>1825005.3099999998</v>
          </cell>
          <cell r="Q23">
            <v>3939.19</v>
          </cell>
          <cell r="R23">
            <v>4653312.28</v>
          </cell>
          <cell r="S23">
            <v>4180598.6899999995</v>
          </cell>
          <cell r="T23">
            <v>2211831.4300000002</v>
          </cell>
          <cell r="U23">
            <v>2539347.92</v>
          </cell>
          <cell r="V23">
            <v>1828422.66</v>
          </cell>
          <cell r="W23">
            <v>3214767.1799999997</v>
          </cell>
          <cell r="X23">
            <v>3640734.58</v>
          </cell>
          <cell r="Y23">
            <v>2600007.25</v>
          </cell>
          <cell r="Z23">
            <v>5500493.0099999998</v>
          </cell>
          <cell r="AA23">
            <v>2864581.8899999997</v>
          </cell>
          <cell r="AB23">
            <v>605358.31999999995</v>
          </cell>
          <cell r="AC23">
            <v>33843394.399999999</v>
          </cell>
          <cell r="AD23">
            <v>1</v>
          </cell>
          <cell r="AF23">
            <v>1707423.51</v>
          </cell>
          <cell r="AG23">
            <v>3307607.98</v>
          </cell>
          <cell r="AH23">
            <v>3071237.6</v>
          </cell>
          <cell r="AI23">
            <v>3428470.5</v>
          </cell>
          <cell r="AJ23">
            <v>3742369.9099999997</v>
          </cell>
          <cell r="AK23">
            <v>6097692.5800000001</v>
          </cell>
          <cell r="AL23">
            <v>3356110.32</v>
          </cell>
          <cell r="AM23">
            <v>4158734.2700000005</v>
          </cell>
          <cell r="AN23">
            <v>5630032.4799999995</v>
          </cell>
          <cell r="AO23">
            <v>3401492.87</v>
          </cell>
          <cell r="AP23">
            <v>3406782.98</v>
          </cell>
          <cell r="AQ23">
            <v>222291.00999999998</v>
          </cell>
          <cell r="AR23">
            <v>41530246.009999998</v>
          </cell>
          <cell r="AS23">
            <v>1.0000000000000002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1825005.3099999998</v>
          </cell>
          <cell r="O26">
            <v>1825005.3099999998</v>
          </cell>
          <cell r="Q26">
            <v>3939.19</v>
          </cell>
          <cell r="R26">
            <v>4653312.28</v>
          </cell>
          <cell r="S26">
            <v>4180598.6899999995</v>
          </cell>
          <cell r="T26">
            <v>2211831.4300000002</v>
          </cell>
          <cell r="U26">
            <v>2539347.92</v>
          </cell>
          <cell r="V26">
            <v>1828422.66</v>
          </cell>
          <cell r="W26">
            <v>3214767.1799999997</v>
          </cell>
          <cell r="X26">
            <v>3640734.58</v>
          </cell>
          <cell r="Y26">
            <v>2600007.25</v>
          </cell>
          <cell r="Z26">
            <v>5500493.0099999998</v>
          </cell>
          <cell r="AA26">
            <v>2864581.8899999997</v>
          </cell>
          <cell r="AB26">
            <v>605358.31999999995</v>
          </cell>
          <cell r="AC26">
            <v>33843394.399999999</v>
          </cell>
          <cell r="AD26">
            <v>1</v>
          </cell>
          <cell r="AF26">
            <v>1707423.51</v>
          </cell>
          <cell r="AG26">
            <v>3307607.98</v>
          </cell>
          <cell r="AH26">
            <v>3071237.6</v>
          </cell>
          <cell r="AI26">
            <v>3428470.5</v>
          </cell>
          <cell r="AJ26">
            <v>3742369.9099999997</v>
          </cell>
          <cell r="AK26">
            <v>6097692.5800000001</v>
          </cell>
          <cell r="AL26">
            <v>3356110.32</v>
          </cell>
          <cell r="AM26">
            <v>4158734.2700000005</v>
          </cell>
          <cell r="AN26">
            <v>5630032.4799999995</v>
          </cell>
          <cell r="AO26">
            <v>3401492.87</v>
          </cell>
          <cell r="AP26">
            <v>3406782.98</v>
          </cell>
          <cell r="AQ26">
            <v>222291.00999999998</v>
          </cell>
          <cell r="AR26">
            <v>41530246.00999999</v>
          </cell>
          <cell r="AS26">
            <v>1</v>
          </cell>
        </row>
        <row r="27">
          <cell r="B27" t="str">
            <v>APLICAÇÃO FINANCEIRA</v>
          </cell>
          <cell r="C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1311.84</v>
          </cell>
          <cell r="O28">
            <v>1311.84</v>
          </cell>
          <cell r="Q28">
            <v>1549848.8299999998</v>
          </cell>
          <cell r="R28">
            <v>1911489.2499999998</v>
          </cell>
          <cell r="S28">
            <v>1835342.5999999996</v>
          </cell>
          <cell r="T28">
            <v>3762814.3200000003</v>
          </cell>
          <cell r="U28">
            <v>3734476.37</v>
          </cell>
          <cell r="V28">
            <v>2622177.4299999992</v>
          </cell>
          <cell r="W28">
            <v>2372875.1300000004</v>
          </cell>
          <cell r="X28">
            <v>1513355.73</v>
          </cell>
          <cell r="Y28">
            <v>530190.05000000005</v>
          </cell>
          <cell r="Z28">
            <v>775654.29999999993</v>
          </cell>
          <cell r="AA28">
            <v>1899539.6499999997</v>
          </cell>
          <cell r="AB28">
            <v>1468010.2400000005</v>
          </cell>
          <cell r="AC28">
            <v>23975773.900000002</v>
          </cell>
          <cell r="AD28">
            <v>13.392656931791993</v>
          </cell>
          <cell r="AF28">
            <v>353529.41</v>
          </cell>
          <cell r="AG28">
            <v>2138745.4500000002</v>
          </cell>
          <cell r="AH28">
            <v>1011090.4699999999</v>
          </cell>
          <cell r="AI28">
            <v>566684.46000000008</v>
          </cell>
          <cell r="AJ28">
            <v>3804909.4799999991</v>
          </cell>
          <cell r="AK28">
            <v>4240565.669999999</v>
          </cell>
          <cell r="AL28">
            <v>8319662.7800000003</v>
          </cell>
          <cell r="AM28">
            <v>3593017.43</v>
          </cell>
          <cell r="AN28">
            <v>4913519.99</v>
          </cell>
          <cell r="AO28">
            <v>6149690.1500000004</v>
          </cell>
          <cell r="AP28">
            <v>5220283.78</v>
          </cell>
          <cell r="AQ28">
            <v>3906867.1899999995</v>
          </cell>
          <cell r="AR28">
            <v>44218566.259999998</v>
          </cell>
          <cell r="AS28">
            <v>-157.52396452866884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-1773000</v>
          </cell>
          <cell r="O29">
            <v>-1773000</v>
          </cell>
          <cell r="Q29">
            <v>0</v>
          </cell>
          <cell r="R29">
            <v>-4181000</v>
          </cell>
          <cell r="S29">
            <v>-2396000</v>
          </cell>
          <cell r="T29">
            <v>-2269000</v>
          </cell>
          <cell r="U29">
            <v>-3565000</v>
          </cell>
          <cell r="V29">
            <v>-1427000</v>
          </cell>
          <cell r="W29">
            <v>-2296000</v>
          </cell>
          <cell r="X29">
            <v>-1400000</v>
          </cell>
          <cell r="Y29">
            <v>-500000</v>
          </cell>
          <cell r="Z29">
            <v>-2475025.66</v>
          </cell>
          <cell r="AA29">
            <v>-370000</v>
          </cell>
          <cell r="AB29">
            <v>-1306530.3599999999</v>
          </cell>
          <cell r="AC29">
            <v>-22185556.02</v>
          </cell>
          <cell r="AD29">
            <v>-12.392656931791993</v>
          </cell>
          <cell r="AF29">
            <v>-935381</v>
          </cell>
          <cell r="AG29">
            <v>-2106550.83</v>
          </cell>
          <cell r="AH29">
            <v>-816846.16</v>
          </cell>
          <cell r="AI29">
            <v>-1700000</v>
          </cell>
          <cell r="AJ29">
            <v>-2807386.08</v>
          </cell>
          <cell r="AK29">
            <v>-6707196.6900000004</v>
          </cell>
          <cell r="AL29">
            <v>-7383822.6899999995</v>
          </cell>
          <cell r="AM29">
            <v>-3987061.73</v>
          </cell>
          <cell r="AN29">
            <v>-7008393.8100000005</v>
          </cell>
          <cell r="AO29">
            <v>-5289249.49</v>
          </cell>
          <cell r="AP29">
            <v>-4373123.3</v>
          </cell>
          <cell r="AQ29">
            <v>-1384264.5699999998</v>
          </cell>
          <cell r="AR29">
            <v>-44499276.350000001</v>
          </cell>
          <cell r="AS29">
            <v>158.52396452866884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-1771688.16</v>
          </cell>
          <cell r="O31">
            <v>-1771688.16</v>
          </cell>
          <cell r="Q31">
            <v>1549848.8299999998</v>
          </cell>
          <cell r="R31">
            <v>-2269510.75</v>
          </cell>
          <cell r="S31">
            <v>-560657.40000000037</v>
          </cell>
          <cell r="T31">
            <v>1493814.3200000003</v>
          </cell>
          <cell r="U31">
            <v>169476.37000000011</v>
          </cell>
          <cell r="V31">
            <v>1195177.4299999992</v>
          </cell>
          <cell r="W31">
            <v>76875.130000000354</v>
          </cell>
          <cell r="X31">
            <v>113355.72999999998</v>
          </cell>
          <cell r="Y31">
            <v>30190.050000000047</v>
          </cell>
          <cell r="Z31">
            <v>-1699371.3600000003</v>
          </cell>
          <cell r="AA31">
            <v>1529539.6499999997</v>
          </cell>
          <cell r="AB31">
            <v>161479.88000000059</v>
          </cell>
          <cell r="AC31">
            <v>1790217.8800000027</v>
          </cell>
          <cell r="AD31">
            <v>1</v>
          </cell>
          <cell r="AF31">
            <v>-581851.59000000008</v>
          </cell>
          <cell r="AG31">
            <v>32194.620000000112</v>
          </cell>
          <cell r="AH31">
            <v>194244.30999999982</v>
          </cell>
          <cell r="AI31">
            <v>-1133315.54</v>
          </cell>
          <cell r="AJ31">
            <v>997523.39999999898</v>
          </cell>
          <cell r="AK31">
            <v>-2466631.0200000014</v>
          </cell>
          <cell r="AL31">
            <v>935840.09000000078</v>
          </cell>
          <cell r="AM31">
            <v>-394044.29999999981</v>
          </cell>
          <cell r="AN31">
            <v>-2094873.8200000003</v>
          </cell>
          <cell r="AO31">
            <v>860440.66000000015</v>
          </cell>
          <cell r="AP31">
            <v>847160.48000000045</v>
          </cell>
          <cell r="AQ31">
            <v>2522602.6199999996</v>
          </cell>
          <cell r="AR31">
            <v>-280710.09000000358</v>
          </cell>
          <cell r="AS31">
            <v>1</v>
          </cell>
        </row>
        <row r="32">
          <cell r="B32" t="str">
            <v>GASTOS/TRANSFERÊNCIAS</v>
          </cell>
          <cell r="C32" t="str">
            <v>GASTOS/TRANSFERÊNCIAS</v>
          </cell>
        </row>
        <row r="33">
          <cell r="B33" t="str">
            <v>Investimentos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-23790.649999999998</v>
          </cell>
          <cell r="S33">
            <v>-4863.8900000000003</v>
          </cell>
          <cell r="T33">
            <v>-31340.400000000001</v>
          </cell>
          <cell r="U33">
            <v>-4765</v>
          </cell>
          <cell r="V33">
            <v>-73439.3</v>
          </cell>
          <cell r="W33">
            <v>-17157.36</v>
          </cell>
          <cell r="X33">
            <v>0</v>
          </cell>
          <cell r="Y33">
            <v>-2799.9</v>
          </cell>
          <cell r="Z33">
            <v>-3330</v>
          </cell>
          <cell r="AA33">
            <v>-9159.7999999999993</v>
          </cell>
          <cell r="AB33">
            <v>0</v>
          </cell>
          <cell r="AC33">
            <v>-170646.29999999996</v>
          </cell>
          <cell r="AD33">
            <v>4.7932466672494078E-3</v>
          </cell>
          <cell r="AF33">
            <v>0</v>
          </cell>
          <cell r="AG33">
            <v>-1735</v>
          </cell>
          <cell r="AH33">
            <v>0</v>
          </cell>
          <cell r="AI33">
            <v>-1050</v>
          </cell>
          <cell r="AJ33">
            <v>-2183</v>
          </cell>
          <cell r="AK33">
            <v>-9479.5</v>
          </cell>
          <cell r="AL33">
            <v>0</v>
          </cell>
          <cell r="AM33">
            <v>-8639.65</v>
          </cell>
          <cell r="AN33">
            <v>-883</v>
          </cell>
          <cell r="AO33">
            <v>0</v>
          </cell>
          <cell r="AP33">
            <v>-11164.5</v>
          </cell>
          <cell r="AQ33">
            <v>0</v>
          </cell>
          <cell r="AR33">
            <v>-35134.65</v>
          </cell>
          <cell r="AS33">
            <v>8.5524118809255398E-4</v>
          </cell>
        </row>
        <row r="34">
          <cell r="B34" t="str">
            <v>Pessoal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-33677.360000000081</v>
          </cell>
          <cell r="O34">
            <v>-33677.360000000081</v>
          </cell>
          <cell r="Q34">
            <v>-579451.64999999932</v>
          </cell>
          <cell r="R34">
            <v>-1371551.3800000004</v>
          </cell>
          <cell r="S34">
            <v>-2276977.0900000003</v>
          </cell>
          <cell r="T34">
            <v>-1796593.56</v>
          </cell>
          <cell r="U34">
            <v>-1674804.9800000004</v>
          </cell>
          <cell r="V34">
            <v>-1433386.73</v>
          </cell>
          <cell r="W34">
            <v>-1232868.6400000006</v>
          </cell>
          <cell r="X34">
            <v>-1523820.7100000004</v>
          </cell>
          <cell r="Y34">
            <v>-1384548.1599999997</v>
          </cell>
          <cell r="Z34">
            <v>-1899304.42</v>
          </cell>
          <cell r="AA34">
            <v>-1251450.5599999998</v>
          </cell>
          <cell r="AB34">
            <v>-1557478.2299999997</v>
          </cell>
          <cell r="AC34">
            <v>-17982236.110000003</v>
          </cell>
          <cell r="AD34">
            <v>0.50509910442798633</v>
          </cell>
          <cell r="AF34">
            <v>-520060.23</v>
          </cell>
          <cell r="AG34">
            <v>-1658585.7000000004</v>
          </cell>
          <cell r="AH34">
            <v>-1669170.1300000006</v>
          </cell>
          <cell r="AI34">
            <v>-941771.05000000016</v>
          </cell>
          <cell r="AJ34">
            <v>-1647643.5399999996</v>
          </cell>
          <cell r="AK34">
            <v>-2718811.9600000004</v>
          </cell>
          <cell r="AL34">
            <v>-2455179.6200000006</v>
          </cell>
          <cell r="AM34">
            <v>-1496545.6299999994</v>
          </cell>
          <cell r="AN34">
            <v>-2230518.669999999</v>
          </cell>
          <cell r="AO34">
            <v>-2056092.44</v>
          </cell>
          <cell r="AP34">
            <v>-2345350.98</v>
          </cell>
          <cell r="AQ34">
            <v>-1743945.5499999996</v>
          </cell>
          <cell r="AR34">
            <v>-21483675.500000004</v>
          </cell>
          <cell r="AS34">
            <v>0.52295167759504924</v>
          </cell>
        </row>
        <row r="35">
          <cell r="B35" t="str">
            <v>Serviços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-20213.329999999998</v>
          </cell>
          <cell r="R35">
            <v>-179482.05</v>
          </cell>
          <cell r="S35">
            <v>-177099.01</v>
          </cell>
          <cell r="T35">
            <v>-216187.94000000003</v>
          </cell>
          <cell r="U35">
            <v>-435791.58999999997</v>
          </cell>
          <cell r="V35">
            <v>-697504.61000000022</v>
          </cell>
          <cell r="W35">
            <v>-770316.49000000011</v>
          </cell>
          <cell r="X35">
            <v>-623168.84000000008</v>
          </cell>
          <cell r="Y35">
            <v>-568164.97</v>
          </cell>
          <cell r="Z35">
            <v>-1051642.5700000003</v>
          </cell>
          <cell r="AA35">
            <v>-722897.7</v>
          </cell>
          <cell r="AB35">
            <v>-306245.11</v>
          </cell>
          <cell r="AC35">
            <v>-5768714.2100000009</v>
          </cell>
          <cell r="AD35">
            <v>0.16203615408829147</v>
          </cell>
          <cell r="AF35">
            <v>-224034.23</v>
          </cell>
          <cell r="AG35">
            <v>-336271.24</v>
          </cell>
          <cell r="AH35">
            <v>-544039.83000000007</v>
          </cell>
          <cell r="AI35">
            <v>-486602.56</v>
          </cell>
          <cell r="AJ35">
            <v>-592740.36999999988</v>
          </cell>
          <cell r="AK35">
            <v>-938859.30999999982</v>
          </cell>
          <cell r="AL35">
            <v>-761777.50999999978</v>
          </cell>
          <cell r="AM35">
            <v>-860198.93999999983</v>
          </cell>
          <cell r="AN35">
            <v>-387230.65</v>
          </cell>
          <cell r="AO35">
            <v>-672941.49</v>
          </cell>
          <cell r="AP35">
            <v>-532915.60999999975</v>
          </cell>
          <cell r="AQ35">
            <v>-530540</v>
          </cell>
          <cell r="AR35">
            <v>-6868151.7399999993</v>
          </cell>
          <cell r="AS35">
            <v>0.16718328641718477</v>
          </cell>
        </row>
        <row r="36">
          <cell r="B36" t="str">
            <v>Materiais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-584226.79</v>
          </cell>
          <cell r="R36">
            <v>-433360.40999999986</v>
          </cell>
          <cell r="S36">
            <v>-663337.14999999979</v>
          </cell>
          <cell r="T36">
            <v>-792511.93000000145</v>
          </cell>
          <cell r="U36">
            <v>-497822.71999999974</v>
          </cell>
          <cell r="V36">
            <v>-402792.15999999974</v>
          </cell>
          <cell r="W36">
            <v>-644046.30999999947</v>
          </cell>
          <cell r="X36">
            <v>-380558.51000000007</v>
          </cell>
          <cell r="Y36">
            <v>-416292.88999999966</v>
          </cell>
          <cell r="Z36">
            <v>-794019.23999999987</v>
          </cell>
          <cell r="AA36">
            <v>-453569.59999999963</v>
          </cell>
          <cell r="AB36">
            <v>-194066.74999999997</v>
          </cell>
          <cell r="AC36">
            <v>-6256604.46</v>
          </cell>
          <cell r="AD36">
            <v>0.17574039681020209</v>
          </cell>
          <cell r="AF36">
            <v>-164942.07</v>
          </cell>
          <cell r="AG36">
            <v>-554862.03999999946</v>
          </cell>
          <cell r="AH36">
            <v>-394881.13000000006</v>
          </cell>
          <cell r="AI36">
            <v>-203786.88999999993</v>
          </cell>
          <cell r="AJ36">
            <v>-966684.65</v>
          </cell>
          <cell r="AK36">
            <v>-1019960.930000001</v>
          </cell>
          <cell r="AL36">
            <v>-148552.97999999995</v>
          </cell>
          <cell r="AM36">
            <v>-570996.1999999996</v>
          </cell>
          <cell r="AN36">
            <v>-415378.00000000006</v>
          </cell>
          <cell r="AO36">
            <v>-494611.5999999998</v>
          </cell>
          <cell r="AP36">
            <v>-412386.79999999976</v>
          </cell>
          <cell r="AQ36">
            <v>-378648.88999999996</v>
          </cell>
          <cell r="AR36">
            <v>-5725692.1799999997</v>
          </cell>
          <cell r="AS36">
            <v>0.13937374593671617</v>
          </cell>
        </row>
        <row r="37">
          <cell r="B37" t="str">
            <v>Concessionárias (água, luz e telefone)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-2741.93</v>
          </cell>
          <cell r="R37">
            <v>-40323.25</v>
          </cell>
          <cell r="S37">
            <v>-18882.690000000002</v>
          </cell>
          <cell r="T37">
            <v>-18544.559999999998</v>
          </cell>
          <cell r="U37">
            <v>-18640.07</v>
          </cell>
          <cell r="V37">
            <v>-18825.079999999998</v>
          </cell>
          <cell r="W37">
            <v>-21102.47</v>
          </cell>
          <cell r="X37">
            <v>-22420.5</v>
          </cell>
          <cell r="Y37">
            <v>0</v>
          </cell>
          <cell r="Z37">
            <v>-43377.100000000006</v>
          </cell>
          <cell r="AA37">
            <v>-19119.89</v>
          </cell>
          <cell r="AB37">
            <v>-20316.12</v>
          </cell>
          <cell r="AC37">
            <v>-244293.65999999997</v>
          </cell>
          <cell r="AD37">
            <v>6.8619112844823483E-3</v>
          </cell>
          <cell r="AF37">
            <v>0</v>
          </cell>
          <cell r="AG37">
            <v>-22966.17</v>
          </cell>
          <cell r="AH37">
            <v>-3208.74</v>
          </cell>
          <cell r="AI37">
            <v>-23457.95</v>
          </cell>
          <cell r="AJ37">
            <v>-26067.940000000002</v>
          </cell>
          <cell r="AK37">
            <v>-14691.800000000001</v>
          </cell>
          <cell r="AL37">
            <v>-15127.28</v>
          </cell>
          <cell r="AM37">
            <v>-33591.740000000005</v>
          </cell>
          <cell r="AN37">
            <v>-22117.31</v>
          </cell>
          <cell r="AO37">
            <v>-19175.93</v>
          </cell>
          <cell r="AP37">
            <v>-15126.460000000001</v>
          </cell>
          <cell r="AQ37">
            <v>-35242.76</v>
          </cell>
          <cell r="AR37">
            <v>-230774.08</v>
          </cell>
          <cell r="AS37">
            <v>5.6174602097976241E-3</v>
          </cell>
        </row>
        <row r="38">
          <cell r="B38" t="str">
            <v>Tributos, Taxas e Contribuições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-1207</v>
          </cell>
          <cell r="R38">
            <v>-258.75</v>
          </cell>
          <cell r="S38">
            <v>-3838.2799999999997</v>
          </cell>
          <cell r="T38">
            <v>-17333.8</v>
          </cell>
          <cell r="U38">
            <v>-202.56</v>
          </cell>
          <cell r="V38">
            <v>-670.75</v>
          </cell>
          <cell r="W38">
            <v>-48982.31</v>
          </cell>
          <cell r="X38">
            <v>-1865.56</v>
          </cell>
          <cell r="Y38">
            <v>-335</v>
          </cell>
          <cell r="Z38">
            <v>-47</v>
          </cell>
          <cell r="AA38">
            <v>-616</v>
          </cell>
          <cell r="AB38">
            <v>-366</v>
          </cell>
          <cell r="AC38">
            <v>-75723.009999999995</v>
          </cell>
          <cell r="AD38">
            <v>2.1269670969519621E-3</v>
          </cell>
          <cell r="AF38">
            <v>-1149.51</v>
          </cell>
          <cell r="AG38">
            <v>-1125.05</v>
          </cell>
          <cell r="AH38">
            <v>0</v>
          </cell>
          <cell r="AI38">
            <v>-993.56999999999994</v>
          </cell>
          <cell r="AJ38">
            <v>-25556.2</v>
          </cell>
          <cell r="AK38">
            <v>-2708.45</v>
          </cell>
          <cell r="AL38">
            <v>-340.19</v>
          </cell>
          <cell r="AM38">
            <v>-16158.909999999998</v>
          </cell>
          <cell r="AN38">
            <v>-295.27999999999997</v>
          </cell>
          <cell r="AO38">
            <v>-2626.12</v>
          </cell>
          <cell r="AP38">
            <v>-4317.72</v>
          </cell>
          <cell r="AQ38">
            <v>-1758.57</v>
          </cell>
          <cell r="AR38">
            <v>-57029.57</v>
          </cell>
          <cell r="AS38">
            <v>1.3882033036676747E-3</v>
          </cell>
        </row>
        <row r="39">
          <cell r="B39" t="str">
            <v>Outras Saídas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-1214.4500000000003</v>
          </cell>
          <cell r="O39">
            <v>-1214.4500000000003</v>
          </cell>
          <cell r="Q39">
            <v>-1210.9399999999996</v>
          </cell>
          <cell r="R39">
            <v>-10126.989999999987</v>
          </cell>
          <cell r="S39">
            <v>-3209.3200000000093</v>
          </cell>
          <cell r="T39">
            <v>7.7799999999999727</v>
          </cell>
          <cell r="U39">
            <v>-6839.73</v>
          </cell>
          <cell r="V39">
            <v>-4443.3999999999996</v>
          </cell>
          <cell r="W39">
            <v>-28413.809999999994</v>
          </cell>
          <cell r="X39">
            <v>-2470.61</v>
          </cell>
          <cell r="Y39">
            <v>-13268.510000000006</v>
          </cell>
          <cell r="Z39">
            <v>-60154.579999999994</v>
          </cell>
          <cell r="AA39">
            <v>-3367.2799999999997</v>
          </cell>
          <cell r="AB39">
            <v>-4092.35</v>
          </cell>
          <cell r="AC39">
            <v>-137589.74</v>
          </cell>
          <cell r="AD39">
            <v>3.8647281699205473E-3</v>
          </cell>
          <cell r="AF39">
            <v>-5626.6299999999992</v>
          </cell>
          <cell r="AG39">
            <v>-73630.039999999979</v>
          </cell>
          <cell r="AH39">
            <v>-51857.140000000007</v>
          </cell>
          <cell r="AI39">
            <v>-5554.2000000000007</v>
          </cell>
          <cell r="AJ39">
            <v>-62087.9</v>
          </cell>
          <cell r="AK39">
            <v>-47550.75</v>
          </cell>
          <cell r="AL39">
            <v>-148531.76999999996</v>
          </cell>
          <cell r="AM39">
            <v>-49774.73000000001</v>
          </cell>
          <cell r="AN39">
            <v>-7160.7299999999987</v>
          </cell>
          <cell r="AO39">
            <v>-19128.520000000008</v>
          </cell>
          <cell r="AP39">
            <v>-28875.720000000005</v>
          </cell>
          <cell r="AQ39">
            <v>-5490.8599999999988</v>
          </cell>
          <cell r="AR39">
            <v>-505268.98999999993</v>
          </cell>
          <cell r="AS39">
            <v>1.2299164822018285E-2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-4034.42</v>
          </cell>
          <cell r="R41">
            <v>-9789.0600000000013</v>
          </cell>
          <cell r="S41">
            <v>-36318.259999999987</v>
          </cell>
          <cell r="T41">
            <v>-5514.24</v>
          </cell>
          <cell r="U41">
            <v>-34811.65</v>
          </cell>
          <cell r="V41">
            <v>-9671.83</v>
          </cell>
          <cell r="W41">
            <v>-8283.6200000000008</v>
          </cell>
          <cell r="X41">
            <v>-96663.99</v>
          </cell>
          <cell r="Y41">
            <v>-10544.04</v>
          </cell>
          <cell r="Z41">
            <v>-42769.409999999996</v>
          </cell>
          <cell r="AA41">
            <v>0</v>
          </cell>
          <cell r="AB41">
            <v>-24827.13</v>
          </cell>
          <cell r="AC41">
            <v>-283227.65000000002</v>
          </cell>
          <cell r="AD41">
            <v>7.9555196299912877E-3</v>
          </cell>
          <cell r="AF41">
            <v>-5524.99</v>
          </cell>
          <cell r="AG41">
            <v>-11835.630000000001</v>
          </cell>
          <cell r="AH41">
            <v>-12370.549999999997</v>
          </cell>
          <cell r="AI41">
            <v>-5823.83</v>
          </cell>
          <cell r="AJ41">
            <v>0</v>
          </cell>
          <cell r="AK41">
            <v>-26630.9</v>
          </cell>
          <cell r="AL41">
            <v>-57373.45</v>
          </cell>
          <cell r="AM41">
            <v>-13217.67</v>
          </cell>
          <cell r="AN41">
            <v>-6187.9400000000005</v>
          </cell>
          <cell r="AO41">
            <v>-38872.880000000005</v>
          </cell>
          <cell r="AP41">
            <v>-101353.94</v>
          </cell>
          <cell r="AQ41">
            <v>396.05999999999995</v>
          </cell>
          <cell r="AR41">
            <v>-278795.72000000003</v>
          </cell>
          <cell r="AS41">
            <v>6.7863941382059886E-3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-136411.4</v>
          </cell>
          <cell r="R42">
            <v>-128886.98999999999</v>
          </cell>
          <cell r="S42">
            <v>-146088.75999999998</v>
          </cell>
          <cell r="T42">
            <v>-157446.46999999997</v>
          </cell>
          <cell r="U42">
            <v>-219526.94</v>
          </cell>
          <cell r="V42">
            <v>-127165.62000000001</v>
          </cell>
          <cell r="W42">
            <v>-204863.68</v>
          </cell>
          <cell r="X42">
            <v>-170897.74</v>
          </cell>
          <cell r="Y42">
            <v>-110112.13</v>
          </cell>
          <cell r="Z42">
            <v>-128766.95999999999</v>
          </cell>
          <cell r="AA42">
            <v>-128466.27</v>
          </cell>
          <cell r="AB42">
            <v>-131745.5</v>
          </cell>
          <cell r="AC42">
            <v>-1790378.46</v>
          </cell>
          <cell r="AD42">
            <v>5.0289549709018763E-2</v>
          </cell>
          <cell r="AF42">
            <v>-202677.44</v>
          </cell>
          <cell r="AG42">
            <v>-156610.80000000002</v>
          </cell>
          <cell r="AH42">
            <v>-133878.1</v>
          </cell>
          <cell r="AI42">
            <v>-105833.83</v>
          </cell>
          <cell r="AJ42">
            <v>-107201.51</v>
          </cell>
          <cell r="AK42">
            <v>-112742.87</v>
          </cell>
          <cell r="AL42">
            <v>-113319.03</v>
          </cell>
          <cell r="AM42">
            <v>-152785.35999999999</v>
          </cell>
          <cell r="AN42">
            <v>-118621.37</v>
          </cell>
          <cell r="AO42">
            <v>-116756.05</v>
          </cell>
          <cell r="AP42">
            <v>-119020.37</v>
          </cell>
          <cell r="AQ42">
            <v>-165440.91</v>
          </cell>
          <cell r="AR42">
            <v>-1604887.64</v>
          </cell>
          <cell r="AS42">
            <v>3.906587975086289E-2</v>
          </cell>
        </row>
        <row r="43">
          <cell r="B43" t="str">
            <v>Despesas com Viagens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-3544.9</v>
          </cell>
          <cell r="O43">
            <v>-3544.9</v>
          </cell>
          <cell r="Q43">
            <v>-2906.2000000000003</v>
          </cell>
          <cell r="R43">
            <v>-471.72</v>
          </cell>
          <cell r="S43">
            <v>-7308.0200000000013</v>
          </cell>
          <cell r="T43">
            <v>-2960.6300000000006</v>
          </cell>
          <cell r="U43">
            <v>-7192.15</v>
          </cell>
          <cell r="V43">
            <v>-4866.3999999999996</v>
          </cell>
          <cell r="W43">
            <v>-10468.650000000003</v>
          </cell>
          <cell r="X43">
            <v>-860.2</v>
          </cell>
          <cell r="Y43">
            <v>-2814.16</v>
          </cell>
          <cell r="Z43">
            <v>-12297.54</v>
          </cell>
          <cell r="AA43">
            <v>-13350.820000000003</v>
          </cell>
          <cell r="AB43">
            <v>-6481.5900000000011</v>
          </cell>
          <cell r="AC43">
            <v>-71978.080000000002</v>
          </cell>
          <cell r="AD43">
            <v>2.0217765757300997E-3</v>
          </cell>
          <cell r="AF43">
            <v>0</v>
          </cell>
          <cell r="AG43">
            <v>-6260.91</v>
          </cell>
          <cell r="AH43">
            <v>-5691.32</v>
          </cell>
          <cell r="AI43">
            <v>-775.78</v>
          </cell>
          <cell r="AJ43">
            <v>-910.88</v>
          </cell>
          <cell r="AK43">
            <v>-3972.31</v>
          </cell>
          <cell r="AL43">
            <v>-9718.84</v>
          </cell>
          <cell r="AM43">
            <v>-6041.15</v>
          </cell>
          <cell r="AN43">
            <v>-1411.31</v>
          </cell>
          <cell r="AO43">
            <v>-11042.56</v>
          </cell>
          <cell r="AP43">
            <v>-2910</v>
          </cell>
          <cell r="AQ43">
            <v>-4970.42</v>
          </cell>
          <cell r="AR43">
            <v>-53705.479999999996</v>
          </cell>
          <cell r="AS43">
            <v>1.3072889162772617E-3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-1000</v>
          </cell>
          <cell r="S45">
            <v>-500</v>
          </cell>
          <cell r="T45">
            <v>0</v>
          </cell>
          <cell r="U45">
            <v>-1000</v>
          </cell>
          <cell r="V45">
            <v>-500</v>
          </cell>
          <cell r="W45">
            <v>-500</v>
          </cell>
          <cell r="X45">
            <v>-500</v>
          </cell>
          <cell r="Y45">
            <v>0</v>
          </cell>
          <cell r="Z45">
            <v>-1000</v>
          </cell>
          <cell r="AA45">
            <v>0</v>
          </cell>
          <cell r="AB45">
            <v>-500</v>
          </cell>
          <cell r="AC45">
            <v>-5500</v>
          </cell>
          <cell r="AD45">
            <v>1.5448829930606026E-4</v>
          </cell>
          <cell r="AF45">
            <v>0</v>
          </cell>
          <cell r="AG45">
            <v>0</v>
          </cell>
          <cell r="AH45">
            <v>-500</v>
          </cell>
          <cell r="AI45">
            <v>-500</v>
          </cell>
          <cell r="AJ45">
            <v>0</v>
          </cell>
          <cell r="AK45">
            <v>-2000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-2500</v>
          </cell>
          <cell r="AR45">
            <v>-5500</v>
          </cell>
          <cell r="AS45">
            <v>1.3387998840202041E-4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-13033.13</v>
          </cell>
          <cell r="O47">
            <v>-13033.13</v>
          </cell>
          <cell r="Q47">
            <v>-155349.71</v>
          </cell>
          <cell r="R47">
            <v>-241304.16</v>
          </cell>
          <cell r="S47">
            <v>-249769.12</v>
          </cell>
          <cell r="T47">
            <v>-241861.13</v>
          </cell>
          <cell r="U47">
            <v>-248801.69</v>
          </cell>
          <cell r="V47">
            <v>-249659.68</v>
          </cell>
          <cell r="W47">
            <v>-299901.15000000002</v>
          </cell>
          <cell r="X47">
            <v>-272460.78000000003</v>
          </cell>
          <cell r="Y47">
            <v>-247067.51</v>
          </cell>
          <cell r="Z47">
            <v>-296526.38</v>
          </cell>
          <cell r="AA47">
            <v>-249677.96</v>
          </cell>
          <cell r="AB47">
            <v>-62130.74</v>
          </cell>
          <cell r="AC47">
            <v>-2814510.0100000002</v>
          </cell>
          <cell r="AD47">
            <v>7.9056157240869576E-2</v>
          </cell>
          <cell r="AF47">
            <v>-39.68</v>
          </cell>
          <cell r="AG47">
            <v>-516076.76</v>
          </cell>
          <cell r="AH47">
            <v>-450976.43</v>
          </cell>
          <cell r="AI47">
            <v>-54159.060000000005</v>
          </cell>
          <cell r="AJ47">
            <v>-227577.55000000002</v>
          </cell>
          <cell r="AK47">
            <v>-279315.11</v>
          </cell>
          <cell r="AL47">
            <v>-581590.67999999993</v>
          </cell>
          <cell r="AM47">
            <v>-556391.28</v>
          </cell>
          <cell r="AN47">
            <v>-344407.14</v>
          </cell>
          <cell r="AO47">
            <v>-344838.25</v>
          </cell>
          <cell r="AP47">
            <v>-329203.04000000004</v>
          </cell>
          <cell r="AQ47">
            <v>-548378.61</v>
          </cell>
          <cell r="AR47">
            <v>-4232953.59</v>
          </cell>
          <cell r="AS47">
            <v>0.10303777773372558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-51469.840000000077</v>
          </cell>
          <cell r="O50">
            <v>-51469.840000000077</v>
          </cell>
          <cell r="Q50">
            <v>-1487753.3699999989</v>
          </cell>
          <cell r="R50">
            <v>-2440345.4100000006</v>
          </cell>
          <cell r="S50">
            <v>-3588191.5899999994</v>
          </cell>
          <cell r="T50">
            <v>-3280286.8800000018</v>
          </cell>
          <cell r="U50">
            <v>-3150199.0799999996</v>
          </cell>
          <cell r="V50">
            <v>-3022925.56</v>
          </cell>
          <cell r="W50">
            <v>-3286904.4900000007</v>
          </cell>
          <cell r="X50">
            <v>-3095687.4400000013</v>
          </cell>
          <cell r="Y50">
            <v>-2755947.2699999986</v>
          </cell>
          <cell r="Z50">
            <v>-4333235.2</v>
          </cell>
          <cell r="AA50">
            <v>-2851675.879999999</v>
          </cell>
          <cell r="AB50">
            <v>-2308249.52</v>
          </cell>
          <cell r="AC50">
            <v>-35601401.690000005</v>
          </cell>
          <cell r="AD50">
            <v>1</v>
          </cell>
          <cell r="AF50">
            <v>-1124054.78</v>
          </cell>
          <cell r="AG50">
            <v>-3339959.34</v>
          </cell>
          <cell r="AH50">
            <v>-3266573.370000001</v>
          </cell>
          <cell r="AI50">
            <v>-1830308.7200000002</v>
          </cell>
          <cell r="AJ50">
            <v>-3658653.5399999986</v>
          </cell>
          <cell r="AK50">
            <v>-5176723.8900000015</v>
          </cell>
          <cell r="AL50">
            <v>-4291511.3499999996</v>
          </cell>
          <cell r="AM50">
            <v>-3764341.2599999988</v>
          </cell>
          <cell r="AN50">
            <v>-3534211.399999999</v>
          </cell>
          <cell r="AO50">
            <v>-3776085.8399999994</v>
          </cell>
          <cell r="AP50">
            <v>-3902625.14</v>
          </cell>
          <cell r="AQ50">
            <v>-3416520.5099999993</v>
          </cell>
          <cell r="AR50">
            <v>-41081569.140000001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-51469.840000000077</v>
          </cell>
          <cell r="O53">
            <v>-51469.840000000077</v>
          </cell>
          <cell r="Q53">
            <v>-1487753.3699999989</v>
          </cell>
          <cell r="R53">
            <v>-2440345.4100000006</v>
          </cell>
          <cell r="S53">
            <v>-3588191.5899999994</v>
          </cell>
          <cell r="T53">
            <v>-3280286.8800000018</v>
          </cell>
          <cell r="U53">
            <v>-3150199.0799999996</v>
          </cell>
          <cell r="V53">
            <v>-3022925.56</v>
          </cell>
          <cell r="W53">
            <v>-3286904.4900000007</v>
          </cell>
          <cell r="X53">
            <v>-3095687.4400000013</v>
          </cell>
          <cell r="Y53">
            <v>-2755947.2699999986</v>
          </cell>
          <cell r="Z53">
            <v>-4333235.2</v>
          </cell>
          <cell r="AA53">
            <v>-2851675.879999999</v>
          </cell>
          <cell r="AB53">
            <v>-2308249.52</v>
          </cell>
          <cell r="AC53">
            <v>-35601401.690000005</v>
          </cell>
          <cell r="AD53">
            <v>1</v>
          </cell>
          <cell r="AF53">
            <v>-1124054.78</v>
          </cell>
          <cell r="AG53">
            <v>-3339959.34</v>
          </cell>
          <cell r="AH53">
            <v>-3266573.370000001</v>
          </cell>
          <cell r="AI53">
            <v>-1830308.7200000002</v>
          </cell>
          <cell r="AJ53">
            <v>-3658653.5399999986</v>
          </cell>
          <cell r="AK53">
            <v>-5176723.8900000015</v>
          </cell>
          <cell r="AL53">
            <v>-4291511.3499999996</v>
          </cell>
          <cell r="AM53">
            <v>-3764341.2599999988</v>
          </cell>
          <cell r="AN53">
            <v>-3534211.399999999</v>
          </cell>
          <cell r="AO53">
            <v>-3776085.8399999994</v>
          </cell>
          <cell r="AP53">
            <v>-3902625.14</v>
          </cell>
          <cell r="AQ53">
            <v>-3416520.5099999993</v>
          </cell>
          <cell r="AR53">
            <v>-41081569.140000001</v>
          </cell>
          <cell r="AS53">
            <v>1</v>
          </cell>
        </row>
        <row r="54">
          <cell r="B54" t="str">
            <v>TRANSFERÊNCIAS PARA CONTA APLICAÇÃO OU POUPANÇA</v>
          </cell>
          <cell r="C54" t="str">
            <v>TRANSFERÊNCIAS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1773535.4699999997</v>
          </cell>
          <cell r="O60">
            <v>1847.3099999998303</v>
          </cell>
          <cell r="Q60">
            <v>289721.2900000012</v>
          </cell>
          <cell r="R60">
            <v>2502688.1599999997</v>
          </cell>
          <cell r="S60">
            <v>3095095.2600000002</v>
          </cell>
          <cell r="T60">
            <v>2026639.8099999987</v>
          </cell>
          <cell r="U60">
            <v>1415788.6500000008</v>
          </cell>
          <cell r="V60">
            <v>221285.75</v>
          </cell>
          <cell r="W60">
            <v>149148.43999999901</v>
          </cell>
          <cell r="X60">
            <v>694195.57999999868</v>
          </cell>
          <cell r="Y60">
            <v>538255.56000000145</v>
          </cell>
          <cell r="Z60">
            <v>1705513.3699999992</v>
          </cell>
          <cell r="AA60">
            <v>1718419.370000001</v>
          </cell>
          <cell r="AB60">
            <v>15528.169999999925</v>
          </cell>
          <cell r="AC60">
            <v>1750629.9599999934</v>
          </cell>
          <cell r="AD60">
            <v>1</v>
          </cell>
          <cell r="AF60">
            <v>598896.89999999991</v>
          </cell>
          <cell r="AG60">
            <v>566545.54</v>
          </cell>
          <cell r="AH60">
            <v>371209.76999999909</v>
          </cell>
          <cell r="AI60">
            <v>1969371.5499999998</v>
          </cell>
          <cell r="AJ60">
            <v>2053087.9200000004</v>
          </cell>
          <cell r="AK60">
            <v>2974056.6099999985</v>
          </cell>
          <cell r="AL60">
            <v>2038655.58</v>
          </cell>
          <cell r="AM60">
            <v>2433048.5900000017</v>
          </cell>
          <cell r="AN60">
            <v>4528869.67</v>
          </cell>
          <cell r="AO60">
            <v>4154276.7000000007</v>
          </cell>
          <cell r="AP60">
            <v>3658434.5399999996</v>
          </cell>
          <cell r="AQ60">
            <v>464205.0400000005</v>
          </cell>
          <cell r="AR60">
            <v>3826401.3199999854</v>
          </cell>
        </row>
        <row r="61">
          <cell r="B61" t="str">
            <v>MOVIMENTAÇÃO FINANCEIRA SEM ALTERAÇÃO NO SALDO BANCÁRIO</v>
          </cell>
          <cell r="C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450000</v>
          </cell>
          <cell r="R62">
            <v>2240000</v>
          </cell>
          <cell r="S62">
            <v>3510000</v>
          </cell>
          <cell r="T62">
            <v>4035000</v>
          </cell>
          <cell r="U62">
            <v>3403537.83</v>
          </cell>
          <cell r="V62">
            <v>1827850.55</v>
          </cell>
          <cell r="W62">
            <v>3214449.75</v>
          </cell>
          <cell r="X62">
            <v>3640602.1100000003</v>
          </cell>
          <cell r="Y62">
            <v>2099913.3200000003</v>
          </cell>
          <cell r="Z62">
            <v>5999863</v>
          </cell>
          <cell r="AA62">
            <v>1799895</v>
          </cell>
          <cell r="AB62">
            <v>1668809.73</v>
          </cell>
          <cell r="AC62">
            <v>33889921.289999999</v>
          </cell>
          <cell r="AF62">
            <v>1113426.3700000001</v>
          </cell>
          <cell r="AG62">
            <v>3901161.78</v>
          </cell>
          <cell r="AH62">
            <v>3071140.76</v>
          </cell>
          <cell r="AI62">
            <v>1928338.43</v>
          </cell>
          <cell r="AJ62">
            <v>3696504.21</v>
          </cell>
          <cell r="AK62">
            <v>4683039.42</v>
          </cell>
          <cell r="AL62">
            <v>6315701.6900000004</v>
          </cell>
          <cell r="AM62">
            <v>2234181.7199999997</v>
          </cell>
          <cell r="AN62">
            <v>4446388.4700000007</v>
          </cell>
          <cell r="AO62">
            <v>4777822.79</v>
          </cell>
          <cell r="AP62">
            <v>3222256.09</v>
          </cell>
          <cell r="AQ62">
            <v>2124447.1799999997</v>
          </cell>
          <cell r="AR62">
            <v>41514408.910000004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-450000</v>
          </cell>
          <cell r="R63">
            <v>-2240000</v>
          </cell>
          <cell r="S63">
            <v>-3510000</v>
          </cell>
          <cell r="T63">
            <v>-4035000</v>
          </cell>
          <cell r="U63">
            <v>-3403537.83</v>
          </cell>
          <cell r="V63">
            <v>-1827850.55</v>
          </cell>
          <cell r="W63">
            <v>-3214449.75</v>
          </cell>
          <cell r="X63">
            <v>-3640602.1100000003</v>
          </cell>
          <cell r="Y63">
            <v>-2099913.3200000003</v>
          </cell>
          <cell r="Z63">
            <v>-5999863</v>
          </cell>
          <cell r="AA63">
            <v>-1799895</v>
          </cell>
          <cell r="AB63">
            <v>-1668809.73</v>
          </cell>
          <cell r="AC63">
            <v>-33889921.289999999</v>
          </cell>
          <cell r="AF63">
            <v>-1113426.3700000001</v>
          </cell>
          <cell r="AG63">
            <v>-3901161.78</v>
          </cell>
          <cell r="AH63">
            <v>-3071140.76</v>
          </cell>
          <cell r="AI63">
            <v>-1928338.43</v>
          </cell>
          <cell r="AJ63">
            <v>-3696504.21</v>
          </cell>
          <cell r="AK63">
            <v>-4683039.42</v>
          </cell>
          <cell r="AL63">
            <v>-6315701.6900000004</v>
          </cell>
          <cell r="AM63">
            <v>-2234181.7199999997</v>
          </cell>
          <cell r="AN63">
            <v>-4446388.4700000007</v>
          </cell>
          <cell r="AO63">
            <v>-4777822.79</v>
          </cell>
          <cell r="AP63">
            <v>-3222256.09</v>
          </cell>
          <cell r="AQ63">
            <v>-2124447.1799999997</v>
          </cell>
          <cell r="AR63">
            <v>-41514408.910000004</v>
          </cell>
        </row>
        <row r="64">
          <cell r="B64" t="str">
            <v>SALDO BANCÁRIO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1773535.4699999997</v>
          </cell>
          <cell r="O64">
            <v>1773535.4699999997</v>
          </cell>
          <cell r="Q64">
            <v>289721.2900000012</v>
          </cell>
          <cell r="R64">
            <v>2502688.16</v>
          </cell>
          <cell r="S64">
            <v>3095095.26</v>
          </cell>
          <cell r="T64">
            <v>2026639.8099999987</v>
          </cell>
          <cell r="U64">
            <v>1415788.6500000004</v>
          </cell>
          <cell r="V64">
            <v>221285.75</v>
          </cell>
          <cell r="W64">
            <v>149148.43999999901</v>
          </cell>
          <cell r="X64">
            <v>694195.57999999914</v>
          </cell>
          <cell r="Y64">
            <v>538255.56000000145</v>
          </cell>
          <cell r="Z64">
            <v>1705513.3699999992</v>
          </cell>
          <cell r="AA64">
            <v>1718419.370000001</v>
          </cell>
          <cell r="AB64">
            <v>15528.169999999925</v>
          </cell>
          <cell r="AC64">
            <v>15528.169999999925</v>
          </cell>
          <cell r="AF64">
            <v>598896.89999999991</v>
          </cell>
          <cell r="AG64">
            <v>566545.5400000005</v>
          </cell>
          <cell r="AH64">
            <v>371209.76999999909</v>
          </cell>
          <cell r="AI64">
            <v>1969371.5499999996</v>
          </cell>
          <cell r="AJ64">
            <v>2053087.9200000009</v>
          </cell>
          <cell r="AK64">
            <v>2974056.6099999985</v>
          </cell>
          <cell r="AL64">
            <v>2038655.58</v>
          </cell>
          <cell r="AM64">
            <v>2433048.5900000017</v>
          </cell>
          <cell r="AN64">
            <v>4528869.67</v>
          </cell>
          <cell r="AO64">
            <v>4154276.7</v>
          </cell>
          <cell r="AP64">
            <v>3658434.5399999991</v>
          </cell>
          <cell r="AQ64">
            <v>464205.0400000005</v>
          </cell>
          <cell r="AR64">
            <v>464205.0400000005</v>
          </cell>
        </row>
        <row r="65">
          <cell r="B65" t="str">
            <v>Banco Conta Movimento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375.62</v>
          </cell>
          <cell r="O65">
            <v>375.62</v>
          </cell>
          <cell r="Q65">
            <v>289721.28999999998</v>
          </cell>
          <cell r="R65">
            <v>2502688.16</v>
          </cell>
          <cell r="S65">
            <v>3095095.2600000002</v>
          </cell>
          <cell r="T65">
            <v>2026639.81</v>
          </cell>
          <cell r="U65">
            <v>1415788.6500000001</v>
          </cell>
          <cell r="V65">
            <v>221285.75</v>
          </cell>
          <cell r="W65">
            <v>149148.44</v>
          </cell>
          <cell r="X65">
            <v>662871.29</v>
          </cell>
          <cell r="Y65">
            <v>537114.06999999995</v>
          </cell>
          <cell r="Z65">
            <v>1705513.36</v>
          </cell>
          <cell r="AA65">
            <v>1718419.3699999999</v>
          </cell>
          <cell r="AB65">
            <v>15528.17</v>
          </cell>
          <cell r="AC65">
            <v>15528.17</v>
          </cell>
          <cell r="AD65">
            <v>1</v>
          </cell>
          <cell r="AF65">
            <v>6006.7</v>
          </cell>
          <cell r="AG65">
            <v>5597.62</v>
          </cell>
          <cell r="AH65">
            <v>4507.5</v>
          </cell>
          <cell r="AI65">
            <v>469320.67</v>
          </cell>
          <cell r="AJ65">
            <v>1550351.67</v>
          </cell>
          <cell r="AK65">
            <v>4507.5</v>
          </cell>
          <cell r="AL65">
            <v>4507.5</v>
          </cell>
          <cell r="AM65">
            <v>4507.5</v>
          </cell>
          <cell r="AN65">
            <v>4507.5</v>
          </cell>
          <cell r="AO65">
            <v>482060.73</v>
          </cell>
          <cell r="AP65">
            <v>829656.17</v>
          </cell>
          <cell r="AQ65">
            <v>156986.07999999999</v>
          </cell>
          <cell r="AR65">
            <v>156986.07999999999</v>
          </cell>
          <cell r="AS65">
            <v>0.3381826272286918</v>
          </cell>
        </row>
        <row r="66">
          <cell r="B66" t="str">
            <v>Banco Conta Aplicação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1773159.85</v>
          </cell>
          <cell r="O66">
            <v>1773159.85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31324.29</v>
          </cell>
          <cell r="Y66">
            <v>1141.49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592890.20000000007</v>
          </cell>
          <cell r="AG66">
            <v>560947.92000000004</v>
          </cell>
          <cell r="AH66">
            <v>366702.27</v>
          </cell>
          <cell r="AI66">
            <v>1500050.88</v>
          </cell>
          <cell r="AJ66">
            <v>502736.25</v>
          </cell>
          <cell r="AK66">
            <v>2969549.1100000003</v>
          </cell>
          <cell r="AL66">
            <v>2034148.08</v>
          </cell>
          <cell r="AM66">
            <v>2428541.09</v>
          </cell>
          <cell r="AN66">
            <v>4524362.17</v>
          </cell>
          <cell r="AO66">
            <v>3672215.9699999997</v>
          </cell>
          <cell r="AP66">
            <v>2828778.37</v>
          </cell>
          <cell r="AQ66">
            <v>307218.96000000002</v>
          </cell>
          <cell r="AR66">
            <v>307218.96000000002</v>
          </cell>
          <cell r="AS66">
            <v>0.66181737277130814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1773535.4700000002</v>
          </cell>
          <cell r="O69">
            <v>1773535.4700000002</v>
          </cell>
          <cell r="Q69">
            <v>289721.28999999998</v>
          </cell>
          <cell r="R69">
            <v>2502688.16</v>
          </cell>
          <cell r="S69">
            <v>3095095.2600000002</v>
          </cell>
          <cell r="T69">
            <v>2026639.81</v>
          </cell>
          <cell r="U69">
            <v>1415788.6500000001</v>
          </cell>
          <cell r="V69">
            <v>221285.75</v>
          </cell>
          <cell r="W69">
            <v>149148.44</v>
          </cell>
          <cell r="X69">
            <v>694195.58000000007</v>
          </cell>
          <cell r="Y69">
            <v>538255.55999999994</v>
          </cell>
          <cell r="Z69">
            <v>1705513.36</v>
          </cell>
          <cell r="AA69">
            <v>1718419.3699999999</v>
          </cell>
          <cell r="AB69">
            <v>15528.17</v>
          </cell>
          <cell r="AC69">
            <v>15528.17</v>
          </cell>
          <cell r="AD69">
            <v>1</v>
          </cell>
          <cell r="AF69">
            <v>598896.9</v>
          </cell>
          <cell r="AG69">
            <v>566545.54</v>
          </cell>
          <cell r="AH69">
            <v>371209.77</v>
          </cell>
          <cell r="AI69">
            <v>1969371.5499999998</v>
          </cell>
          <cell r="AJ69">
            <v>2053087.92</v>
          </cell>
          <cell r="AK69">
            <v>2974056.6100000003</v>
          </cell>
          <cell r="AL69">
            <v>2038655.58</v>
          </cell>
          <cell r="AM69">
            <v>2433048.59</v>
          </cell>
          <cell r="AN69">
            <v>4528869.67</v>
          </cell>
          <cell r="AO69">
            <v>4154276.6999999997</v>
          </cell>
          <cell r="AP69">
            <v>3658434.54</v>
          </cell>
          <cell r="AQ69">
            <v>464205.04000000004</v>
          </cell>
          <cell r="AR69">
            <v>464205.04000000004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1.2223608791828156E-9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-9.8953023552894592E-10</v>
          </cell>
          <cell r="X70">
            <v>-1.3969838619232178E-9</v>
          </cell>
          <cell r="Y70">
            <v>1.5133991837501526E-9</v>
          </cell>
          <cell r="Z70">
            <v>9.9999990779906511E-3</v>
          </cell>
          <cell r="AA70">
            <v>0</v>
          </cell>
          <cell r="AB70">
            <v>-7.4578565545380116E-11</v>
          </cell>
          <cell r="AC70">
            <v>9.9999993526580511E-3</v>
          </cell>
          <cell r="AF70">
            <v>0</v>
          </cell>
          <cell r="AG70">
            <v>0</v>
          </cell>
          <cell r="AH70">
            <v>-9.3132257461547852E-10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4.6566128730773926E-10</v>
          </cell>
          <cell r="AR70">
            <v>-4.6566128730773926E-10</v>
          </cell>
        </row>
        <row r="72">
          <cell r="Q72">
            <v>66034.650000000838</v>
          </cell>
          <cell r="R72">
            <v>-56543.880000000354</v>
          </cell>
          <cell r="S72">
            <v>31749.699999999721</v>
          </cell>
          <cell r="T72">
            <v>425358.86999999918</v>
          </cell>
          <cell r="U72">
            <v>-441374.78999999957</v>
          </cell>
          <cell r="V72">
            <v>674.52999999886379</v>
          </cell>
          <cell r="W72">
            <v>4737.8199999993667</v>
          </cell>
          <cell r="X72">
            <v>658402.86999999825</v>
          </cell>
          <cell r="Y72">
            <v>-125749.96999999881</v>
          </cell>
          <cell r="Z72">
            <v>-532113.55000000075</v>
          </cell>
          <cell r="AA72">
            <v>1542445.6600000001</v>
          </cell>
          <cell r="AB72">
            <v>-1541411.3199999994</v>
          </cell>
          <cell r="AF72">
            <v>1517.1399999998976</v>
          </cell>
          <cell r="AG72">
            <v>-156.73999999975786</v>
          </cell>
          <cell r="AH72">
            <v>-1091.4600000008941</v>
          </cell>
          <cell r="AI72">
            <v>464846.24</v>
          </cell>
          <cell r="AJ72">
            <v>1081239.7700000005</v>
          </cell>
          <cell r="AK72">
            <v>-1545662.3300000029</v>
          </cell>
          <cell r="AL72">
            <v>439.06000000052154</v>
          </cell>
          <cell r="AM72">
            <v>348.71000000182539</v>
          </cell>
          <cell r="AN72">
            <v>947.25999999977648</v>
          </cell>
          <cell r="AO72">
            <v>485847.69000000041</v>
          </cell>
          <cell r="AP72">
            <v>351318.32000000076</v>
          </cell>
          <cell r="AQ72">
            <v>-671626.87999999989</v>
          </cell>
          <cell r="AR72">
            <v>167966.77999998629</v>
          </cell>
        </row>
        <row r="73">
          <cell r="Q73">
            <v>66034.650000000329</v>
          </cell>
          <cell r="R73">
            <v>-56543.879999999852</v>
          </cell>
          <cell r="S73">
            <v>31749.700000003191</v>
          </cell>
          <cell r="T73">
            <v>425358.87000000052</v>
          </cell>
          <cell r="U73">
            <v>-441374.79000000004</v>
          </cell>
          <cell r="V73">
            <v>674.53000000016004</v>
          </cell>
          <cell r="W73">
            <v>4737.8199999996141</v>
          </cell>
          <cell r="X73">
            <v>658402.87000000011</v>
          </cell>
          <cell r="Y73">
            <v>-125749.97000000074</v>
          </cell>
          <cell r="Z73">
            <v>-532113.54999999958</v>
          </cell>
          <cell r="AA73">
            <v>1542445.6599999995</v>
          </cell>
          <cell r="AB73">
            <v>-1541411.3199999982</v>
          </cell>
          <cell r="AF73">
            <v>1517.1400000001865</v>
          </cell>
          <cell r="AG73">
            <v>-156.73999999998341</v>
          </cell>
          <cell r="AH73">
            <v>-1091.4600000004284</v>
          </cell>
          <cell r="AI73">
            <v>464846.24000000051</v>
          </cell>
          <cell r="AJ73">
            <v>1081239.7700000007</v>
          </cell>
          <cell r="AK73">
            <v>-1545662.3299999982</v>
          </cell>
          <cell r="AL73">
            <v>439.05999999982305</v>
          </cell>
          <cell r="AM73">
            <v>348.70999999952636</v>
          </cell>
          <cell r="AN73">
            <v>947.25999999953433</v>
          </cell>
          <cell r="AO73">
            <v>485847.68999999965</v>
          </cell>
          <cell r="AP73">
            <v>351318.31999999919</v>
          </cell>
          <cell r="AQ73">
            <v>-671626.87999999884</v>
          </cell>
          <cell r="AR73">
            <v>167966.77999999921</v>
          </cell>
        </row>
        <row r="74"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/>
      <sheetData sheetId="3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 xml:space="preserve">Seguro Predial </v>
          </cell>
          <cell r="D70" t="str">
            <v>Concessionárias (água, luz e telefone)</v>
          </cell>
        </row>
        <row r="71">
          <cell r="B71" t="str">
            <v>Agua e Saneamento</v>
          </cell>
          <cell r="D71" t="str">
            <v>Concessionárias (água, luz e telefone)</v>
          </cell>
        </row>
        <row r="72">
          <cell r="B72" t="str">
            <v>Energia e Gerador</v>
          </cell>
          <cell r="D72" t="str">
            <v>Concessionárias (água, luz e telefone)</v>
          </cell>
        </row>
        <row r="73">
          <cell r="B73" t="str">
            <v>Telefone e Internet Fixo</v>
          </cell>
          <cell r="D73" t="str">
            <v>Concessionárias (água, luz e telefone)</v>
          </cell>
        </row>
        <row r="74">
          <cell r="B74" t="str">
            <v>Telefone e internet Movel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C85" t="str">
            <v>Serviço de Dedetizaçao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showGridLines="0" tabSelected="1" zoomScale="80" zoomScaleNormal="80" workbookViewId="0">
      <pane ySplit="3" topLeftCell="A4" activePane="bottomLeft" state="frozen"/>
      <selection pane="bottomLeft" activeCell="E8" sqref="E8"/>
    </sheetView>
  </sheetViews>
  <sheetFormatPr defaultColWidth="9.140625" defaultRowHeight="15" x14ac:dyDescent="0.25"/>
  <cols>
    <col min="1" max="1" width="5.5703125" style="31" customWidth="1"/>
    <col min="2" max="2" width="11.5703125" style="26" customWidth="1"/>
    <col min="3" max="3" width="8.42578125" style="26" customWidth="1"/>
    <col min="4" max="4" width="10.5703125" style="27" customWidth="1"/>
    <col min="5" max="5" width="13.7109375" style="28" customWidth="1"/>
    <col min="6" max="6" width="20.42578125" style="26" customWidth="1"/>
    <col min="7" max="7" width="9.28515625" style="26" customWidth="1"/>
    <col min="8" max="8" width="52.140625" style="29" customWidth="1"/>
    <col min="9" max="9" width="40.28515625" style="29" customWidth="1"/>
    <col min="10" max="10" width="18.5703125" style="30" customWidth="1"/>
    <col min="11" max="11" width="43.140625" style="7" bestFit="1" customWidth="1"/>
    <col min="12" max="16384" width="9.140625" style="7"/>
  </cols>
  <sheetData>
    <row r="1" spans="1:12" ht="15.75" thickBot="1" x14ac:dyDescent="0.3">
      <c r="B1" s="1"/>
      <c r="C1" s="3" t="s">
        <v>0</v>
      </c>
      <c r="D1" s="3"/>
      <c r="E1" s="4"/>
      <c r="F1" s="5"/>
      <c r="G1" s="6"/>
      <c r="H1" s="6"/>
      <c r="I1" s="6"/>
      <c r="J1" s="6"/>
    </row>
    <row r="2" spans="1:12" ht="24" customHeight="1" thickBot="1" x14ac:dyDescent="0.3">
      <c r="B2" s="8"/>
      <c r="C2" s="2" t="s">
        <v>1</v>
      </c>
      <c r="D2" s="3"/>
      <c r="E2" s="9"/>
      <c r="F2" s="10"/>
      <c r="G2" s="11"/>
      <c r="H2" s="7"/>
      <c r="I2" s="12" t="s">
        <v>2</v>
      </c>
      <c r="J2" s="13">
        <f>SUBTOTAL(9,J4:J1048576)</f>
        <v>-156610.80000000002</v>
      </c>
    </row>
    <row r="3" spans="1:12" s="19" customFormat="1" ht="31.5" customHeight="1" x14ac:dyDescent="0.25">
      <c r="A3" s="32"/>
      <c r="B3" s="14" t="s">
        <v>3</v>
      </c>
      <c r="C3" s="14" t="s">
        <v>4</v>
      </c>
      <c r="D3" s="15" t="s">
        <v>5</v>
      </c>
      <c r="E3" s="16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8" t="s">
        <v>13</v>
      </c>
    </row>
    <row r="4" spans="1:12" ht="15" customHeight="1" x14ac:dyDescent="0.25">
      <c r="A4" s="31" t="str">
        <f t="shared" ref="A4" si="0">IF(K4="NÃO ENCONTRADO",0,RIGHT(D4,4))</f>
        <v>2019</v>
      </c>
      <c r="B4" s="20" t="s">
        <v>16</v>
      </c>
      <c r="C4" s="20" t="s">
        <v>14</v>
      </c>
      <c r="D4" s="21" t="str">
        <f t="shared" ref="D4" si="1">TEXT(E4,"mmm/aaaa")</f>
        <v>fev/2019</v>
      </c>
      <c r="E4" s="22">
        <v>43511</v>
      </c>
      <c r="F4" s="20" t="s">
        <v>17</v>
      </c>
      <c r="G4" s="20" t="s">
        <v>15</v>
      </c>
      <c r="H4" s="23" t="s">
        <v>18</v>
      </c>
      <c r="I4" s="23" t="s">
        <v>19</v>
      </c>
      <c r="J4" s="24">
        <v>-157650.91</v>
      </c>
      <c r="K4" s="25" t="str">
        <f>IFERROR(IFERROR(VLOOKUP(I4,'[5]DE-PARA'!B:D,3,0),VLOOKUP(I4,'[5]DE-PARA'!C:D,2,0)),"NÃO ENCONTRADO")</f>
        <v>Reembolso de Rateios(-)</v>
      </c>
      <c r="L4" s="7" t="str">
        <f>VLOOKUP(K4,'[5]Base -Receita-Despesa'!$B:$AS,1,FALSE)</f>
        <v>Reembolso de Rateios(-)</v>
      </c>
    </row>
    <row r="5" spans="1:12" ht="15" customHeight="1" x14ac:dyDescent="0.25">
      <c r="A5" s="31" t="str">
        <f t="shared" ref="A5" si="2">IF(K5="NÃO ENCONTRADO",0,RIGHT(D5,4))</f>
        <v>2019</v>
      </c>
      <c r="B5" s="20" t="s">
        <v>16</v>
      </c>
      <c r="C5" s="20" t="s">
        <v>14</v>
      </c>
      <c r="D5" s="21" t="str">
        <f t="shared" ref="D5" si="3">TEXT(E5,"mmm/aaaa")</f>
        <v>fev/2019</v>
      </c>
      <c r="E5" s="22">
        <v>43524</v>
      </c>
      <c r="F5" s="20" t="s">
        <v>17</v>
      </c>
      <c r="G5" s="20" t="s">
        <v>15</v>
      </c>
      <c r="H5" s="23" t="s">
        <v>18</v>
      </c>
      <c r="I5" s="23" t="s">
        <v>19</v>
      </c>
      <c r="J5" s="24">
        <v>1040.1099999999999</v>
      </c>
      <c r="K5" s="25" t="str">
        <f>IFERROR(IFERROR(VLOOKUP(I5,'[5]DE-PARA'!B:D,3,0),VLOOKUP(I5,'[5]DE-PARA'!C:D,2,0)),"NÃO ENCONTRADO")</f>
        <v>Reembolso de Rateios(-)</v>
      </c>
      <c r="L5" s="7" t="str">
        <f>VLOOKUP(K5,'[5]Base -Receita-Despesa'!$B:$AS,1,FALSE)</f>
        <v>Reembolso de Rateios(-)</v>
      </c>
    </row>
  </sheetData>
  <autoFilter ref="B3:L5"/>
  <conditionalFormatting sqref="K4:K5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'C:\Users\pedro\Downloads\[FLUXO CAIXA - 2018 - Dezembro - PIRENOPOLIS.1.0.xlsx]LISTA'!#REF!</xm:f>
          </x14:formula1>
          <xm:sqref>I6:I1048576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DOCID-2020503232-2450948</_dlc_DocId>
    <_dlc_DocIdUrl xmlns="c1178b72-d3f5-4356-be28-21acd058a982">
      <Url>https://ibghorg.sharepoint.com/documentos/_layouts/15/DocIdRedir.aspx?ID=DOCID-2020503232-2450948</Url>
      <Description>DOCID-2020503232-2450948</Description>
    </_dlc_DocIdUrl>
  </documentManagement>
</p:properties>
</file>

<file path=customXml/itemProps1.xml><?xml version="1.0" encoding="utf-8"?>
<ds:datastoreItem xmlns:ds="http://schemas.openxmlformats.org/officeDocument/2006/customXml" ds:itemID="{8E7725AB-E549-4F96-9305-97BC8620CBE9}"/>
</file>

<file path=customXml/itemProps2.xml><?xml version="1.0" encoding="utf-8"?>
<ds:datastoreItem xmlns:ds="http://schemas.openxmlformats.org/officeDocument/2006/customXml" ds:itemID="{9140598F-958F-4FD9-A0A0-3BD41C013D09}"/>
</file>

<file path=customXml/itemProps3.xml><?xml version="1.0" encoding="utf-8"?>
<ds:datastoreItem xmlns:ds="http://schemas.openxmlformats.org/officeDocument/2006/customXml" ds:itemID="{41D442A7-6A1D-43DE-94C1-E3A3C71CDDAC}"/>
</file>

<file path=customXml/itemProps4.xml><?xml version="1.0" encoding="utf-8"?>
<ds:datastoreItem xmlns:ds="http://schemas.openxmlformats.org/officeDocument/2006/customXml" ds:itemID="{F1D140E9-FD5B-43E4-AFE3-590D4A2147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 EXECUTORA HURSO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Francielly Samantha</dc:creator>
  <cp:lastModifiedBy>Francielly Samantha</cp:lastModifiedBy>
  <cp:lastPrinted>2022-09-19T13:44:31Z</cp:lastPrinted>
  <dcterms:created xsi:type="dcterms:W3CDTF">2022-09-19T13:26:40Z</dcterms:created>
  <dcterms:modified xsi:type="dcterms:W3CDTF">2022-09-19T13:55:12Z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2ecdea72-0cd0-408d-8c61-827e2844aab4</vt:lpwstr>
  </property>
</Properties>
</file>